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aa">#REF!</definedName>
    <definedName name="阿萨大大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<sst xmlns="http://schemas.openxmlformats.org/spreadsheetml/2006/main" count="193" uniqueCount="47">
  <si>
    <t>招租标的清单</t>
  </si>
  <si>
    <t>标的序号</t>
  </si>
  <si>
    <t>资产名称</t>
  </si>
  <si>
    <t>招租面积（㎡）</t>
  </si>
  <si>
    <t>租期（年）（具体以《现场踏勘确认表》和《租赁合同》为准）</t>
  </si>
  <si>
    <t>年租金（元)</t>
  </si>
  <si>
    <t>交易保证金（元）</t>
  </si>
  <si>
    <t>租赁保证金（元）</t>
  </si>
  <si>
    <t>租金支付方式</t>
  </si>
  <si>
    <t>用途限制</t>
  </si>
  <si>
    <t>递增率</t>
  </si>
  <si>
    <t>免租期</t>
  </si>
  <si>
    <t>是否有原承租户(如有，需填写原承租户名称，原租赁合同截止日期）</t>
  </si>
  <si>
    <t>是否办理不动产权证及权证号</t>
  </si>
  <si>
    <t>证载权利人</t>
  </si>
  <si>
    <t>招租标的是否涉及查封、担保</t>
  </si>
  <si>
    <t>招租标的涉及共有或其他权力的，是否取得相关权力人认可</t>
  </si>
  <si>
    <t>承租方性质要求</t>
  </si>
  <si>
    <t>承租方资格条件</t>
  </si>
  <si>
    <t>备注</t>
  </si>
  <si>
    <t>原承租户名称</t>
  </si>
  <si>
    <t>原租赁合同截止日期</t>
  </si>
  <si>
    <t>东安新苑1-2号</t>
  </si>
  <si>
    <t>2-5年</t>
  </si>
  <si>
    <t>一个季度</t>
  </si>
  <si>
    <t>按季度支付</t>
  </si>
  <si>
    <t>符合国家法律法规的行业</t>
  </si>
  <si>
    <t>每两年递增5%</t>
  </si>
  <si>
    <t>1个月</t>
  </si>
  <si>
    <t>无</t>
  </si>
  <si>
    <t>/</t>
  </si>
  <si>
    <t>是</t>
  </si>
  <si>
    <t>贵阳市城投房地产开发有限公司</t>
  </si>
  <si>
    <t>否</t>
  </si>
  <si>
    <t>法人、自然人、其他组织</t>
  </si>
  <si>
    <t>东安新苑1-3-2号（牛肉粉）</t>
  </si>
  <si>
    <t>东安新苑1-3-3号（超市）</t>
  </si>
  <si>
    <t>东安新苑1-4号</t>
  </si>
  <si>
    <t>东安新苑1-5-2号（民康大药房）</t>
  </si>
  <si>
    <t>东安新苑1-7号</t>
  </si>
  <si>
    <t>东安新苑1-8号</t>
  </si>
  <si>
    <t>已于2025年12月16日至2025年12月22日期间征集到意向方，不在本次招租范围内</t>
  </si>
  <si>
    <t>东安新苑1-10号</t>
  </si>
  <si>
    <t>东安新苑1-11号</t>
  </si>
  <si>
    <t>东安新苑1-12号</t>
  </si>
  <si>
    <t>东安新苑1-13号</t>
  </si>
  <si>
    <t>东安新苑1-14号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</si>
</sst>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trike/>
      <sz val="11"/>
      <color theme="1"/>
      <name val="宋体"/>
      <charset val="134"/>
      <scheme val="minor"/>
    </font>
    <font>
      <strike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58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58" fontId="0" fillId="0" borderId="1" xfId="0" applyNumberForma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58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tabSelected="1" zoomScale="115" zoomScaleNormal="115" workbookViewId="0">
      <selection activeCell="M12" sqref="M12"/>
    </sheetView>
  </sheetViews>
  <sheetFormatPr defaultColWidth="12.45" defaultRowHeight="29" customHeight="1"/>
  <cols>
    <col min="1" max="1" width="5.90833333333333" customWidth="1"/>
    <col min="2" max="2" width="15" style="2" customWidth="1"/>
    <col min="3" max="3" width="12.375" customWidth="1"/>
    <col min="4" max="4" width="13.125" customWidth="1"/>
    <col min="5" max="6" width="15.375" style="3" customWidth="1"/>
    <col min="7" max="7" width="11.45" style="3" customWidth="1"/>
    <col min="8" max="8" width="10.725" style="3" customWidth="1"/>
    <col min="9" max="11" width="9.09166666666667" customWidth="1"/>
    <col min="12" max="12" width="9.09166666666667" style="3" customWidth="1"/>
    <col min="13" max="13" width="15.9083333333333" style="3" customWidth="1"/>
    <col min="14" max="14" width="11.725" style="4" customWidth="1"/>
    <col min="15" max="15" width="11.725" customWidth="1"/>
    <col min="16" max="16" width="10.725" customWidth="1"/>
    <col min="17" max="17" width="10.725" style="3" customWidth="1"/>
    <col min="18" max="18" width="12.625" customWidth="1"/>
    <col min="19" max="19" width="17.625" customWidth="1"/>
    <col min="20" max="20" width="7.90833333333333" customWidth="1"/>
    <col min="21" max="21" width="24.0166666666667" style="5" customWidth="1"/>
    <col min="22" max="16382" width="12.45" customWidth="1"/>
  </cols>
  <sheetData>
    <row r="1" customHeight="1" spans="1:21">
      <c r="A1" s="6" t="s">
        <v>0</v>
      </c>
      <c r="B1" s="7"/>
      <c r="C1" s="6"/>
      <c r="D1" s="6"/>
      <c r="E1" s="8"/>
      <c r="F1" s="8"/>
      <c r="G1" s="8"/>
      <c r="H1" s="8"/>
      <c r="I1" s="6"/>
      <c r="J1" s="6"/>
      <c r="K1" s="6"/>
      <c r="L1" s="8"/>
      <c r="M1" s="8"/>
      <c r="N1" s="9"/>
      <c r="O1" s="6"/>
      <c r="P1" s="6"/>
      <c r="Q1" s="8"/>
      <c r="R1" s="6"/>
      <c r="S1" s="6"/>
      <c r="T1" s="6"/>
    </row>
    <row r="2" s="1" customFormat="1" ht="83" customHeight="1" spans="1:21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2" t="s">
        <v>7</v>
      </c>
      <c r="H2" s="12" t="s">
        <v>8</v>
      </c>
      <c r="I2" s="11" t="s">
        <v>9</v>
      </c>
      <c r="J2" s="14" t="s">
        <v>10</v>
      </c>
      <c r="K2" s="14" t="s">
        <v>11</v>
      </c>
      <c r="L2" s="15" t="s">
        <v>12</v>
      </c>
      <c r="M2" s="16"/>
      <c r="N2" s="12" t="s">
        <v>13</v>
      </c>
      <c r="O2" s="14" t="s">
        <v>14</v>
      </c>
      <c r="P2" s="14" t="s">
        <v>15</v>
      </c>
      <c r="Q2" s="13" t="s">
        <v>16</v>
      </c>
      <c r="R2" s="11" t="s">
        <v>17</v>
      </c>
      <c r="S2" s="11" t="s">
        <v>18</v>
      </c>
      <c r="T2" s="10" t="s">
        <v>19</v>
      </c>
      <c r="U2" s="17"/>
    </row>
    <row r="3" s="1" customFormat="1" ht="83" customHeight="1" spans="1:21">
      <c r="A3" s="10"/>
      <c r="B3" s="10"/>
      <c r="C3" s="10"/>
      <c r="D3" s="11"/>
      <c r="E3" s="12"/>
      <c r="F3" s="18"/>
      <c r="G3" s="12"/>
      <c r="H3" s="12"/>
      <c r="I3" s="11"/>
      <c r="J3" s="19"/>
      <c r="K3" s="19"/>
      <c r="L3" s="12" t="s">
        <v>20</v>
      </c>
      <c r="M3" s="20" t="s">
        <v>21</v>
      </c>
      <c r="N3" s="12"/>
      <c r="O3" s="19"/>
      <c r="P3" s="19"/>
      <c r="Q3" s="18"/>
      <c r="R3" s="11"/>
      <c r="S3" s="11"/>
      <c r="T3" s="10"/>
      <c r="U3" s="17"/>
    </row>
    <row r="4" ht="60" customHeight="1" spans="1:21">
      <c r="A4" s="21">
        <v>1</v>
      </c>
      <c r="B4" s="22" t="s">
        <v>22</v>
      </c>
      <c r="C4" s="23">
        <v>35.51</v>
      </c>
      <c r="D4" s="24" t="s">
        <v>23</v>
      </c>
      <c r="E4" s="12">
        <f>C4*125*12</f>
        <v>53265</v>
      </c>
      <c r="F4" s="12">
        <v>12000</v>
      </c>
      <c r="G4" s="12" t="s">
        <v>24</v>
      </c>
      <c r="H4" s="12" t="s">
        <v>25</v>
      </c>
      <c r="I4" s="25" t="s">
        <v>26</v>
      </c>
      <c r="J4" s="10" t="s">
        <v>27</v>
      </c>
      <c r="K4" s="10" t="s">
        <v>28</v>
      </c>
      <c r="L4" s="12" t="s">
        <v>29</v>
      </c>
      <c r="M4" s="26" t="s">
        <v>30</v>
      </c>
      <c r="N4" s="25" t="s">
        <v>31</v>
      </c>
      <c r="O4" s="10" t="s">
        <v>32</v>
      </c>
      <c r="P4" s="10" t="s">
        <v>33</v>
      </c>
      <c r="Q4" s="12" t="s">
        <v>29</v>
      </c>
      <c r="R4" s="10" t="s">
        <v>34</v>
      </c>
      <c r="S4" s="27" t="s">
        <v>29</v>
      </c>
      <c r="T4" s="21"/>
    </row>
    <row r="5" ht="63" customHeight="1" spans="1:21">
      <c r="A5" s="21">
        <v>2</v>
      </c>
      <c r="B5" s="28" t="s">
        <v>35</v>
      </c>
      <c r="C5" s="21">
        <v>55</v>
      </c>
      <c r="D5" s="29" t="s">
        <v>23</v>
      </c>
      <c r="E5" s="30">
        <f>C5*120*12</f>
        <v>79200</v>
      </c>
      <c r="F5" s="30">
        <v>16000</v>
      </c>
      <c r="G5" s="12" t="s">
        <v>24</v>
      </c>
      <c r="H5" s="12" t="s">
        <v>25</v>
      </c>
      <c r="I5" s="25" t="s">
        <v>26</v>
      </c>
      <c r="J5" s="10" t="s">
        <v>27</v>
      </c>
      <c r="K5" s="10" t="s">
        <v>28</v>
      </c>
      <c r="L5" s="12" t="s">
        <v>29</v>
      </c>
      <c r="M5" s="31" t="s">
        <v>30</v>
      </c>
      <c r="N5" s="25" t="s">
        <v>31</v>
      </c>
      <c r="O5" s="10" t="s">
        <v>32</v>
      </c>
      <c r="P5" s="10" t="s">
        <v>33</v>
      </c>
      <c r="Q5" s="12" t="s">
        <v>29</v>
      </c>
      <c r="R5" s="10" t="s">
        <v>34</v>
      </c>
      <c r="S5" s="32"/>
      <c r="T5" s="33"/>
    </row>
    <row r="6" ht="63" customHeight="1" spans="1:21">
      <c r="A6" s="21">
        <v>3</v>
      </c>
      <c r="B6" s="28" t="s">
        <v>36</v>
      </c>
      <c r="C6" s="21">
        <v>972.73</v>
      </c>
      <c r="D6" s="29" t="s">
        <v>23</v>
      </c>
      <c r="E6" s="30">
        <f>C6*75*12</f>
        <v>875457</v>
      </c>
      <c r="F6" s="30">
        <v>200000</v>
      </c>
      <c r="G6" s="12" t="s">
        <v>24</v>
      </c>
      <c r="H6" s="12" t="s">
        <v>25</v>
      </c>
      <c r="I6" s="25" t="s">
        <v>26</v>
      </c>
      <c r="J6" s="10" t="s">
        <v>27</v>
      </c>
      <c r="K6" s="10" t="s">
        <v>28</v>
      </c>
      <c r="L6" s="12" t="s">
        <v>29</v>
      </c>
      <c r="M6" s="31" t="s">
        <v>30</v>
      </c>
      <c r="N6" s="25" t="s">
        <v>31</v>
      </c>
      <c r="O6" s="10" t="s">
        <v>32</v>
      </c>
      <c r="P6" s="10" t="s">
        <v>33</v>
      </c>
      <c r="Q6" s="12" t="s">
        <v>29</v>
      </c>
      <c r="R6" s="10" t="s">
        <v>34</v>
      </c>
      <c r="S6" s="32"/>
      <c r="T6" s="33"/>
    </row>
    <row r="7" ht="63" customHeight="1" spans="1:21">
      <c r="A7" s="21">
        <v>4</v>
      </c>
      <c r="B7" s="28" t="s">
        <v>37</v>
      </c>
      <c r="C7" s="21">
        <v>35.63</v>
      </c>
      <c r="D7" s="29" t="s">
        <v>23</v>
      </c>
      <c r="E7" s="30">
        <f>C7*105*12</f>
        <v>44893.8</v>
      </c>
      <c r="F7" s="30">
        <v>10000</v>
      </c>
      <c r="G7" s="12" t="s">
        <v>24</v>
      </c>
      <c r="H7" s="12" t="s">
        <v>25</v>
      </c>
      <c r="I7" s="25" t="s">
        <v>26</v>
      </c>
      <c r="J7" s="10" t="s">
        <v>27</v>
      </c>
      <c r="K7" s="10" t="s">
        <v>28</v>
      </c>
      <c r="L7" s="12" t="s">
        <v>29</v>
      </c>
      <c r="M7" s="30" t="s">
        <v>30</v>
      </c>
      <c r="N7" s="25" t="s">
        <v>31</v>
      </c>
      <c r="O7" s="10" t="s">
        <v>32</v>
      </c>
      <c r="P7" s="10" t="s">
        <v>33</v>
      </c>
      <c r="Q7" s="12" t="s">
        <v>29</v>
      </c>
      <c r="R7" s="10" t="s">
        <v>34</v>
      </c>
      <c r="S7" s="32"/>
      <c r="T7" s="33"/>
    </row>
    <row r="8" ht="45" customHeight="1" spans="1:21">
      <c r="A8" s="21">
        <v>5</v>
      </c>
      <c r="B8" s="34" t="s">
        <v>38</v>
      </c>
      <c r="C8" s="21">
        <v>121.37</v>
      </c>
      <c r="D8" s="29" t="s">
        <v>23</v>
      </c>
      <c r="E8" s="30">
        <f>C8*12*100</f>
        <v>145644</v>
      </c>
      <c r="F8" s="30">
        <v>30000</v>
      </c>
      <c r="G8" s="12" t="s">
        <v>24</v>
      </c>
      <c r="H8" s="12" t="s">
        <v>25</v>
      </c>
      <c r="I8" s="25" t="s">
        <v>26</v>
      </c>
      <c r="J8" s="10" t="s">
        <v>27</v>
      </c>
      <c r="K8" s="10" t="s">
        <v>28</v>
      </c>
      <c r="L8" s="12" t="s">
        <v>29</v>
      </c>
      <c r="M8" s="31" t="s">
        <v>30</v>
      </c>
      <c r="N8" s="25" t="s">
        <v>31</v>
      </c>
      <c r="O8" s="10" t="s">
        <v>32</v>
      </c>
      <c r="P8" s="10" t="s">
        <v>33</v>
      </c>
      <c r="Q8" s="12" t="s">
        <v>29</v>
      </c>
      <c r="R8" s="10" t="s">
        <v>34</v>
      </c>
      <c r="S8" s="32"/>
      <c r="T8" s="33"/>
    </row>
    <row r="9" ht="45" customHeight="1" spans="1:21">
      <c r="A9" s="21">
        <v>6</v>
      </c>
      <c r="B9" s="28" t="s">
        <v>39</v>
      </c>
      <c r="C9" s="21">
        <v>108.04</v>
      </c>
      <c r="D9" s="29" t="s">
        <v>23</v>
      </c>
      <c r="E9" s="30">
        <f>C9*100*12</f>
        <v>129648</v>
      </c>
      <c r="F9" s="30">
        <v>26000</v>
      </c>
      <c r="G9" s="12" t="s">
        <v>24</v>
      </c>
      <c r="H9" s="12" t="s">
        <v>25</v>
      </c>
      <c r="I9" s="25" t="s">
        <v>26</v>
      </c>
      <c r="J9" s="10" t="s">
        <v>27</v>
      </c>
      <c r="K9" s="10" t="s">
        <v>28</v>
      </c>
      <c r="L9" s="12" t="s">
        <v>29</v>
      </c>
      <c r="M9" s="30" t="s">
        <v>30</v>
      </c>
      <c r="N9" s="25" t="s">
        <v>31</v>
      </c>
      <c r="O9" s="10" t="s">
        <v>32</v>
      </c>
      <c r="P9" s="10" t="s">
        <v>33</v>
      </c>
      <c r="Q9" s="12" t="s">
        <v>29</v>
      </c>
      <c r="R9" s="10" t="s">
        <v>34</v>
      </c>
      <c r="S9" s="32"/>
      <c r="T9" s="33"/>
    </row>
    <row r="10" ht="45" customHeight="1" spans="1:21">
      <c r="A10" s="35">
        <v>7</v>
      </c>
      <c r="B10" s="36" t="s">
        <v>40</v>
      </c>
      <c r="C10" s="35">
        <v>21.64</v>
      </c>
      <c r="D10" s="37" t="s">
        <v>23</v>
      </c>
      <c r="E10" s="38">
        <f>C10*110*12</f>
        <v>28564.8</v>
      </c>
      <c r="F10" s="38">
        <v>6000</v>
      </c>
      <c r="G10" s="39" t="s">
        <v>24</v>
      </c>
      <c r="H10" s="39" t="s">
        <v>25</v>
      </c>
      <c r="I10" s="40" t="s">
        <v>26</v>
      </c>
      <c r="J10" s="41" t="s">
        <v>27</v>
      </c>
      <c r="K10" s="41" t="s">
        <v>28</v>
      </c>
      <c r="L10" s="39" t="s">
        <v>29</v>
      </c>
      <c r="M10" s="42" t="s">
        <v>30</v>
      </c>
      <c r="N10" s="40" t="s">
        <v>31</v>
      </c>
      <c r="O10" s="41" t="s">
        <v>32</v>
      </c>
      <c r="P10" s="41" t="s">
        <v>33</v>
      </c>
      <c r="Q10" s="39" t="s">
        <v>29</v>
      </c>
      <c r="R10" s="41" t="s">
        <v>34</v>
      </c>
      <c r="S10" s="32"/>
      <c r="T10" s="33"/>
      <c r="U10" s="43" t="s">
        <v>41</v>
      </c>
    </row>
    <row r="11" ht="45" customHeight="1" spans="1:21">
      <c r="A11" s="35">
        <v>8</v>
      </c>
      <c r="B11" s="36" t="s">
        <v>42</v>
      </c>
      <c r="C11" s="35">
        <v>23.36</v>
      </c>
      <c r="D11" s="37" t="s">
        <v>23</v>
      </c>
      <c r="E11" s="38">
        <f>C11*12*90</f>
        <v>25228.8</v>
      </c>
      <c r="F11" s="38">
        <v>6000</v>
      </c>
      <c r="G11" s="39" t="s">
        <v>24</v>
      </c>
      <c r="H11" s="39" t="s">
        <v>25</v>
      </c>
      <c r="I11" s="40" t="s">
        <v>26</v>
      </c>
      <c r="J11" s="41" t="s">
        <v>27</v>
      </c>
      <c r="K11" s="41" t="s">
        <v>28</v>
      </c>
      <c r="L11" s="39" t="s">
        <v>29</v>
      </c>
      <c r="M11" s="38" t="s">
        <v>30</v>
      </c>
      <c r="N11" s="40" t="s">
        <v>31</v>
      </c>
      <c r="O11" s="41" t="s">
        <v>32</v>
      </c>
      <c r="P11" s="41" t="s">
        <v>33</v>
      </c>
      <c r="Q11" s="39" t="s">
        <v>29</v>
      </c>
      <c r="R11" s="41" t="s">
        <v>34</v>
      </c>
      <c r="S11" s="32"/>
      <c r="T11" s="33"/>
      <c r="U11" s="43" t="s">
        <v>41</v>
      </c>
    </row>
    <row r="12" ht="45" customHeight="1" spans="1:21">
      <c r="A12" s="21">
        <v>9</v>
      </c>
      <c r="B12" s="28" t="s">
        <v>43</v>
      </c>
      <c r="C12" s="21">
        <v>24.73</v>
      </c>
      <c r="D12" s="29" t="s">
        <v>23</v>
      </c>
      <c r="E12" s="30">
        <f>C12*90*12</f>
        <v>26708.4</v>
      </c>
      <c r="F12" s="30">
        <v>6000</v>
      </c>
      <c r="G12" s="12" t="s">
        <v>24</v>
      </c>
      <c r="H12" s="12" t="s">
        <v>25</v>
      </c>
      <c r="I12" s="25" t="s">
        <v>26</v>
      </c>
      <c r="J12" s="10" t="s">
        <v>27</v>
      </c>
      <c r="K12" s="10" t="s">
        <v>28</v>
      </c>
      <c r="L12" s="12" t="s">
        <v>29</v>
      </c>
      <c r="M12" s="31" t="s">
        <v>30</v>
      </c>
      <c r="N12" s="25" t="s">
        <v>31</v>
      </c>
      <c r="O12" s="10" t="s">
        <v>32</v>
      </c>
      <c r="P12" s="10" t="s">
        <v>33</v>
      </c>
      <c r="Q12" s="12" t="s">
        <v>29</v>
      </c>
      <c r="R12" s="10" t="s">
        <v>34</v>
      </c>
      <c r="S12" s="32"/>
      <c r="T12" s="33"/>
    </row>
    <row r="13" ht="45" customHeight="1" spans="1:21">
      <c r="A13" s="21">
        <v>10</v>
      </c>
      <c r="B13" s="28" t="s">
        <v>44</v>
      </c>
      <c r="C13" s="21">
        <v>61.63</v>
      </c>
      <c r="D13" s="29" t="s">
        <v>23</v>
      </c>
      <c r="E13" s="30">
        <f>C13*90*12</f>
        <v>66560.4</v>
      </c>
      <c r="F13" s="30">
        <v>15000</v>
      </c>
      <c r="G13" s="12" t="s">
        <v>24</v>
      </c>
      <c r="H13" s="12" t="s">
        <v>25</v>
      </c>
      <c r="I13" s="25" t="s">
        <v>26</v>
      </c>
      <c r="J13" s="10" t="s">
        <v>27</v>
      </c>
      <c r="K13" s="10" t="s">
        <v>28</v>
      </c>
      <c r="L13" s="12" t="s">
        <v>29</v>
      </c>
      <c r="M13" s="30" t="s">
        <v>30</v>
      </c>
      <c r="N13" s="25" t="s">
        <v>31</v>
      </c>
      <c r="O13" s="10" t="s">
        <v>32</v>
      </c>
      <c r="P13" s="10" t="s">
        <v>33</v>
      </c>
      <c r="Q13" s="12" t="s">
        <v>29</v>
      </c>
      <c r="R13" s="10" t="s">
        <v>34</v>
      </c>
      <c r="S13" s="32"/>
      <c r="T13" s="33"/>
    </row>
    <row r="14" ht="45" customHeight="1" spans="1:21">
      <c r="A14" s="21">
        <v>11</v>
      </c>
      <c r="B14" s="28" t="s">
        <v>45</v>
      </c>
      <c r="C14" s="21">
        <v>55.14</v>
      </c>
      <c r="D14" s="29" t="s">
        <v>23</v>
      </c>
      <c r="E14" s="30">
        <f>C14*90*12</f>
        <v>59551.2</v>
      </c>
      <c r="F14" s="30">
        <v>15000</v>
      </c>
      <c r="G14" s="12" t="s">
        <v>24</v>
      </c>
      <c r="H14" s="12" t="s">
        <v>25</v>
      </c>
      <c r="I14" s="25" t="s">
        <v>26</v>
      </c>
      <c r="J14" s="10" t="s">
        <v>27</v>
      </c>
      <c r="K14" s="10" t="s">
        <v>28</v>
      </c>
      <c r="L14" s="12" t="s">
        <v>29</v>
      </c>
      <c r="M14" s="31" t="s">
        <v>30</v>
      </c>
      <c r="N14" s="25" t="s">
        <v>31</v>
      </c>
      <c r="O14" s="10" t="s">
        <v>32</v>
      </c>
      <c r="P14" s="10" t="s">
        <v>33</v>
      </c>
      <c r="Q14" s="12" t="s">
        <v>29</v>
      </c>
      <c r="R14" s="10" t="s">
        <v>34</v>
      </c>
      <c r="S14" s="32"/>
      <c r="T14" s="33"/>
    </row>
    <row r="15" ht="45" customHeight="1" spans="1:21">
      <c r="A15" s="21">
        <v>12</v>
      </c>
      <c r="B15" s="28" t="s">
        <v>46</v>
      </c>
      <c r="C15" s="21">
        <v>74.44</v>
      </c>
      <c r="D15" s="29" t="s">
        <v>23</v>
      </c>
      <c r="E15" s="30">
        <f>C15*90*12</f>
        <v>80395.2</v>
      </c>
      <c r="F15" s="30">
        <v>20000</v>
      </c>
      <c r="G15" s="12" t="s">
        <v>24</v>
      </c>
      <c r="H15" s="12" t="s">
        <v>25</v>
      </c>
      <c r="I15" s="25" t="s">
        <v>26</v>
      </c>
      <c r="J15" s="10" t="s">
        <v>27</v>
      </c>
      <c r="K15" s="10" t="s">
        <v>28</v>
      </c>
      <c r="L15" s="12" t="s">
        <v>29</v>
      </c>
      <c r="M15" s="30" t="s">
        <v>30</v>
      </c>
      <c r="N15" s="25" t="s">
        <v>31</v>
      </c>
      <c r="O15" s="10" t="s">
        <v>32</v>
      </c>
      <c r="P15" s="10" t="s">
        <v>33</v>
      </c>
      <c r="Q15" s="12" t="s">
        <v>29</v>
      </c>
      <c r="R15" s="10" t="s">
        <v>34</v>
      </c>
      <c r="S15" s="44"/>
      <c r="T15" s="33"/>
    </row>
  </sheetData>
  <mergeCells count="21">
    <mergeCell ref="A1:T1"/>
    <mergeCell ref="L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N2:N3"/>
    <mergeCell ref="O2:O3"/>
    <mergeCell ref="P2:P3"/>
    <mergeCell ref="Q2:Q3"/>
    <mergeCell ref="R2:R3"/>
    <mergeCell ref="S2:S3"/>
    <mergeCell ref="S4:S15"/>
    <mergeCell ref="T2:T3"/>
  </mergeCells>
  <pageMargins left="0.7" right="0.7" top="0.75" bottom="0.75" header="0.3" footer="0.3"/>
  <pageSetup paperSize="9"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颖宝儿</cp:lastModifiedBy>
  <dcterms:created xsi:type="dcterms:W3CDTF">2023-05-12T11:15:00Z</dcterms:created>
  <dcterms:modified xsi:type="dcterms:W3CDTF">2025-12-23T08:29:55Z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E2F1BA0B06774AA5B05A685F7DFB0CFD_13</vt:lpwstr>
  </property>
  <property fmtid="{D5CDD505-2E9C-101B-9397-08002B2CF9AE}" pid="4" name="CalculationRule">
    <vt:i4>0</vt:i4>
  </property>
</Properties>
</file>